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etrovice u MK-ČOV\01-Rozpracovano\030-ZDS\03-Soupis prací\"/>
    </mc:Choice>
  </mc:AlternateContent>
  <xr:revisionPtr revIDLastSave="0" documentId="13_ncr:1_{B076A35A-D101-4D9F-9FD5-2AC69837BF95}" xr6:coauthVersionLast="47" xr6:coauthVersionMax="47" xr10:uidLastSave="{00000000-0000-0000-0000-000000000000}"/>
  <bookViews>
    <workbookView xWindow="510" yWindow="105" windowWidth="28290" windowHeight="16095" xr2:uid="{00000000-000D-0000-FFFF-FFFF00000000}"/>
  </bookViews>
  <sheets>
    <sheet name="List1" sheetId="1" r:id="rId1"/>
  </sheets>
  <definedNames>
    <definedName name="_xlnm.Print_Area" localSheetId="0">List1!$A$1:$J$40</definedName>
  </definedNames>
  <calcPr calcId="181029"/>
</workbook>
</file>

<file path=xl/calcChain.xml><?xml version="1.0" encoding="utf-8"?>
<calcChain xmlns="http://schemas.openxmlformats.org/spreadsheetml/2006/main">
  <c r="G18" i="1" l="1"/>
  <c r="G25" i="1"/>
  <c r="G24" i="1"/>
  <c r="G23" i="1"/>
  <c r="G26" i="1"/>
  <c r="G22" i="1"/>
  <c r="G21" i="1"/>
  <c r="G14" i="1"/>
  <c r="G17" i="1"/>
  <c r="G10" i="1"/>
  <c r="G15" i="1"/>
  <c r="G11" i="1"/>
  <c r="G9" i="1"/>
  <c r="G30" i="1"/>
  <c r="G29" i="1"/>
  <c r="G33" i="1"/>
  <c r="G32" i="1"/>
  <c r="G31" i="1"/>
  <c r="G34" i="1" l="1"/>
  <c r="G35" i="1"/>
  <c r="G16" i="1"/>
  <c r="G13" i="1"/>
  <c r="G36" i="1"/>
  <c r="G12" i="1"/>
  <c r="G8" i="1"/>
  <c r="I36" i="1" l="1"/>
  <c r="K36" i="1"/>
  <c r="K26" i="1"/>
  <c r="G37" i="1"/>
  <c r="K18" i="1"/>
  <c r="I18" i="1"/>
  <c r="I26" i="1"/>
  <c r="I39" i="1" l="1"/>
</calcChain>
</file>

<file path=xl/sharedStrings.xml><?xml version="1.0" encoding="utf-8"?>
<sst xmlns="http://schemas.openxmlformats.org/spreadsheetml/2006/main" count="66" uniqueCount="42">
  <si>
    <t>zař. č.</t>
  </si>
  <si>
    <t>specifikace dílu, popis zařízení</t>
  </si>
  <si>
    <t>počet</t>
  </si>
  <si>
    <t>jednotka</t>
  </si>
  <si>
    <t>cena</t>
  </si>
  <si>
    <t>dodávka</t>
  </si>
  <si>
    <t>montáž</t>
  </si>
  <si>
    <t>celkem</t>
  </si>
  <si>
    <t>ks</t>
  </si>
  <si>
    <t>bm</t>
  </si>
  <si>
    <t>spojovací a těsnící materiál</t>
  </si>
  <si>
    <t>polotovary na závěsy a konzoly zhotovené z hutních profilů při montáži</t>
  </si>
  <si>
    <t>koordinace, seřízení, vyzkoušení, uvedení do provozu, zaškolení obsluhy</t>
  </si>
  <si>
    <t>přesun hmot</t>
  </si>
  <si>
    <t>kg</t>
  </si>
  <si>
    <t>hod</t>
  </si>
  <si>
    <t>%</t>
  </si>
  <si>
    <t>investiční náklady celkem (bez DPH):</t>
  </si>
  <si>
    <t>B - specifikace zařízení a dílů</t>
  </si>
  <si>
    <t>Ostatní</t>
  </si>
  <si>
    <t>Krycí mřížka DN200 nerez</t>
  </si>
  <si>
    <r>
      <rPr>
        <b/>
        <sz val="10"/>
        <rFont val="Arial"/>
        <family val="2"/>
        <charset val="238"/>
      </rPr>
      <t>Příloha č.1</t>
    </r>
    <r>
      <rPr>
        <sz val="10"/>
        <rFont val="Arial"/>
        <family val="2"/>
        <charset val="238"/>
      </rPr>
      <t xml:space="preserve">             zakázka:</t>
    </r>
    <r>
      <rPr>
        <b/>
        <sz val="11"/>
        <rFont val="Arial"/>
        <family val="2"/>
        <charset val="238"/>
      </rPr>
      <t xml:space="preserve"> ČOV Petrovice - intenzifikace   </t>
    </r>
    <r>
      <rPr>
        <sz val="11"/>
        <rFont val="Arial"/>
        <family val="2"/>
        <charset val="238"/>
      </rPr>
      <t>/</t>
    </r>
    <r>
      <rPr>
        <b/>
        <sz val="11"/>
        <rFont val="Arial"/>
        <family val="2"/>
        <charset val="238"/>
      </rPr>
      <t xml:space="preserve">   </t>
    </r>
    <r>
      <rPr>
        <sz val="10"/>
        <rFont val="Arial"/>
        <family val="2"/>
        <charset val="238"/>
      </rPr>
      <t>stupeň:</t>
    </r>
    <r>
      <rPr>
        <b/>
        <sz val="11"/>
        <rFont val="Arial"/>
        <family val="2"/>
        <charset val="238"/>
      </rPr>
      <t xml:space="preserve"> DPS   </t>
    </r>
    <r>
      <rPr>
        <sz val="11"/>
        <rFont val="Arial"/>
        <family val="2"/>
        <charset val="238"/>
      </rPr>
      <t xml:space="preserve">/   </t>
    </r>
    <r>
      <rPr>
        <sz val="10"/>
        <rFont val="Arial"/>
        <family val="2"/>
        <charset val="238"/>
      </rPr>
      <t>část:</t>
    </r>
    <r>
      <rPr>
        <b/>
        <sz val="11"/>
        <rFont val="Arial"/>
        <family val="2"/>
        <charset val="238"/>
      </rPr>
      <t xml:space="preserve"> vzduchotechnika</t>
    </r>
  </si>
  <si>
    <t>1.NP Dmýchárna a rozvodna</t>
  </si>
  <si>
    <t>2.NP Prostor nádrží</t>
  </si>
  <si>
    <t>demontáž stávajícícho ventilátoru DN200</t>
  </si>
  <si>
    <t>zkrácení stávajícího potrubí ocel DN250</t>
  </si>
  <si>
    <t>Krycí mřížka DN250 nerez</t>
  </si>
  <si>
    <t>Potrubí SPIRO 400 + utěsnění prostupu</t>
  </si>
  <si>
    <t>Protidešťová venkovní žaluzie nerez DN200 se síťkou proti hmyzu</t>
  </si>
  <si>
    <t>Protidešťová venkovní žaluzie nerez DN250 se síťkou proti hmyzu</t>
  </si>
  <si>
    <t>Protidešťová venkovní žaluzie nerez DN400 se síťkou proti hmyzu</t>
  </si>
  <si>
    <t>Protidešťová venkovní žaluzie nerez DN315 se síťkou proti hmyzu</t>
  </si>
  <si>
    <t>Potrubí SPIRO 315 + utěsnění prostupu</t>
  </si>
  <si>
    <t>Krycí mřížka DN400 nerez</t>
  </si>
  <si>
    <t>Krycí mřížka DN315 nerez</t>
  </si>
  <si>
    <t>prostup ŽB stěnou tl. 0,4 m pro potrubí SPIRO DN400</t>
  </si>
  <si>
    <t>prostup ŽB stěnou tl. 0,4 m pro potrubí SPIRO DN315</t>
  </si>
  <si>
    <r>
      <t xml:space="preserve">Výfuková hlavice </t>
    </r>
    <r>
      <rPr>
        <sz val="10"/>
        <rFont val="Calibri"/>
        <family val="2"/>
        <charset val="238"/>
      </rPr>
      <t>Ø315/580mm</t>
    </r>
  </si>
  <si>
    <t>Střešní průchod  Ø315</t>
  </si>
  <si>
    <t>práce na osazení výfukových hlavic do střešní konstrukce</t>
  </si>
  <si>
    <t>Axiální ventilátor, sací výkon 1900 m3/hod, 120 W, 230 V; ovl. ručně + hydrostat</t>
  </si>
  <si>
    <t>Axiální ventilátor, sací výkon 1330 m3/hod, 120 W, 230 V; ovl. ručně + hydrostat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</si>
</sst>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0" xfId="0" applyFill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/>
    <xf numFmtId="0" fontId="0" fillId="0" borderId="10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6" xfId="0" applyFont="1" applyBorder="1"/>
    <xf numFmtId="0" fontId="0" fillId="0" borderId="16" xfId="0" applyBorder="1" applyAlignment="1">
      <alignment horizontal="center"/>
    </xf>
    <xf numFmtId="0" fontId="0" fillId="0" borderId="16" xfId="0" applyBorder="1"/>
    <xf numFmtId="4" fontId="0" fillId="0" borderId="16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3" borderId="3" xfId="0" applyNumberFormat="1" applyFill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3" borderId="21" xfId="0" applyNumberFormat="1" applyFill="1" applyBorder="1" applyAlignment="1">
      <alignment horizontal="center"/>
    </xf>
    <xf numFmtId="4" fontId="1" fillId="3" borderId="22" xfId="0" applyNumberFormat="1" applyFont="1" applyFill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4" fontId="0" fillId="3" borderId="26" xfId="0" applyNumberFormat="1" applyFill="1" applyBorder="1" applyAlignment="1">
      <alignment horizontal="center"/>
    </xf>
    <xf numFmtId="4" fontId="0" fillId="3" borderId="2" xfId="0" applyNumberFormat="1" applyFill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1" fillId="3" borderId="28" xfId="0" applyNumberFormat="1" applyFont="1" applyFill="1" applyBorder="1" applyAlignment="1">
      <alignment horizontal="center"/>
    </xf>
    <xf numFmtId="4" fontId="0" fillId="0" borderId="14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0" xfId="0" applyNumberFormat="1"/>
    <xf numFmtId="3" fontId="1" fillId="3" borderId="2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" xfId="0" applyBorder="1"/>
    <xf numFmtId="4" fontId="0" fillId="0" borderId="21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4" fontId="1" fillId="0" borderId="16" xfId="0" applyNumberFormat="1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3" xfId="0" applyBorder="1"/>
    <xf numFmtId="0" fontId="5" fillId="0" borderId="3" xfId="0" applyFont="1" applyBorder="1"/>
    <xf numFmtId="0" fontId="5" fillId="0" borderId="3" xfId="0" applyFont="1" applyBorder="1" applyAlignment="1">
      <alignment wrapText="1"/>
    </xf>
    <xf numFmtId="4" fontId="0" fillId="0" borderId="33" xfId="0" applyNumberFormat="1" applyBorder="1" applyAlignment="1">
      <alignment horizontal="center"/>
    </xf>
    <xf numFmtId="0" fontId="0" fillId="0" borderId="2" xfId="0" applyBorder="1"/>
    <xf numFmtId="0" fontId="0" fillId="0" borderId="13" xfId="0" applyBorder="1"/>
    <xf numFmtId="0" fontId="0" fillId="2" borderId="0" xfId="0" applyFill="1" applyAlignment="1">
      <alignment horizontal="center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K40"/>
  <sheetViews>
    <sheetView tabSelected="1" view="pageBreakPreview" zoomScale="120" zoomScaleNormal="100" zoomScaleSheetLayoutView="120" workbookViewId="0">
      <selection activeCell="C23" sqref="C23"/>
    </sheetView>
  </sheetViews>
  <sheetFormatPr defaultRowHeight="12.75" x14ac:dyDescent="0.2"/>
  <cols>
    <col min="1" max="1" width="1.85546875" customWidth="1"/>
    <col min="2" max="2" width="6" customWidth="1"/>
    <col min="3" max="3" width="78.28515625" customWidth="1"/>
    <col min="4" max="4" width="6.5703125" customWidth="1"/>
    <col min="5" max="5" width="7.7109375" customWidth="1"/>
    <col min="6" max="6" width="10.28515625" style="48" customWidth="1"/>
    <col min="7" max="7" width="10.85546875" style="48" customWidth="1"/>
    <col min="8" max="8" width="10.140625" style="48" customWidth="1"/>
    <col min="9" max="9" width="11" style="48" customWidth="1"/>
    <col min="10" max="10" width="2" customWidth="1"/>
    <col min="11" max="11" width="14.7109375" customWidth="1"/>
  </cols>
  <sheetData>
    <row r="3" spans="1:10" ht="13.5" customHeight="1" x14ac:dyDescent="0.25">
      <c r="A3" s="68"/>
      <c r="B3" s="69" t="s">
        <v>21</v>
      </c>
      <c r="C3" s="70"/>
      <c r="D3" s="70"/>
      <c r="E3" s="70"/>
      <c r="F3" s="70"/>
      <c r="G3" s="70"/>
      <c r="H3" s="70"/>
      <c r="I3" s="70"/>
      <c r="J3" s="68"/>
    </row>
    <row r="4" spans="1:10" ht="13.5" customHeight="1" x14ac:dyDescent="0.2">
      <c r="A4" s="68"/>
      <c r="B4" s="50"/>
      <c r="C4" s="51"/>
      <c r="D4" s="51"/>
      <c r="E4" s="51"/>
      <c r="F4" s="51"/>
      <c r="G4" s="51"/>
      <c r="H4" s="51"/>
      <c r="I4" s="51"/>
      <c r="J4" s="68"/>
    </row>
    <row r="5" spans="1:10" ht="13.5" customHeight="1" thickBot="1" x14ac:dyDescent="0.25">
      <c r="A5" s="68"/>
      <c r="B5" s="69" t="s">
        <v>18</v>
      </c>
      <c r="C5" s="70"/>
      <c r="D5" s="70"/>
      <c r="E5" s="70"/>
      <c r="F5" s="70"/>
      <c r="G5" s="70"/>
      <c r="H5" s="70"/>
      <c r="I5" s="70"/>
      <c r="J5" s="68"/>
    </row>
    <row r="6" spans="1:10" ht="13.5" thickBot="1" x14ac:dyDescent="0.25">
      <c r="A6" s="68"/>
      <c r="B6" s="19" t="s">
        <v>0</v>
      </c>
      <c r="C6" s="22" t="s">
        <v>1</v>
      </c>
      <c r="D6" s="21" t="s">
        <v>2</v>
      </c>
      <c r="E6" s="21" t="s">
        <v>3</v>
      </c>
      <c r="F6" s="23" t="s">
        <v>4</v>
      </c>
      <c r="G6" s="23" t="s">
        <v>5</v>
      </c>
      <c r="H6" s="23" t="s">
        <v>6</v>
      </c>
      <c r="I6" s="24" t="s">
        <v>7</v>
      </c>
      <c r="J6" s="68"/>
    </row>
    <row r="7" spans="1:10" x14ac:dyDescent="0.2">
      <c r="A7" s="68"/>
      <c r="B7" s="5">
        <v>1</v>
      </c>
      <c r="C7" s="6" t="s">
        <v>22</v>
      </c>
      <c r="D7" s="7"/>
      <c r="E7" s="7"/>
      <c r="F7" s="25"/>
      <c r="G7" s="26"/>
      <c r="H7" s="25"/>
      <c r="I7" s="27"/>
      <c r="J7" s="68"/>
    </row>
    <row r="8" spans="1:10" x14ac:dyDescent="0.2">
      <c r="A8" s="68"/>
      <c r="B8" s="9"/>
      <c r="C8" s="63" t="s">
        <v>28</v>
      </c>
      <c r="D8" s="3">
        <v>1</v>
      </c>
      <c r="E8" s="3" t="s">
        <v>8</v>
      </c>
      <c r="F8" s="28">
        <v>0</v>
      </c>
      <c r="G8" s="29">
        <f t="shared" ref="G8:G16" si="0">PRODUCT(D8,F8)</f>
        <v>0</v>
      </c>
      <c r="H8" s="29"/>
      <c r="I8" s="30"/>
      <c r="J8" s="68"/>
    </row>
    <row r="9" spans="1:10" x14ac:dyDescent="0.2">
      <c r="A9" s="68"/>
      <c r="B9" s="9"/>
      <c r="C9" s="63" t="s">
        <v>29</v>
      </c>
      <c r="D9" s="3">
        <v>1</v>
      </c>
      <c r="E9" s="3" t="s">
        <v>8</v>
      </c>
      <c r="F9" s="28">
        <v>0</v>
      </c>
      <c r="G9" s="29">
        <f t="shared" ref="G9" si="1">PRODUCT(D9,F9)</f>
        <v>0</v>
      </c>
      <c r="H9" s="31"/>
      <c r="I9" s="30"/>
      <c r="J9" s="68"/>
    </row>
    <row r="10" spans="1:10" x14ac:dyDescent="0.2">
      <c r="A10" s="68"/>
      <c r="B10" s="9"/>
      <c r="C10" s="63" t="s">
        <v>31</v>
      </c>
      <c r="D10" s="3">
        <v>1</v>
      </c>
      <c r="E10" s="3" t="s">
        <v>8</v>
      </c>
      <c r="F10" s="28">
        <v>0</v>
      </c>
      <c r="G10" s="29">
        <f t="shared" ref="G10" si="2">PRODUCT(D10,F10)</f>
        <v>0</v>
      </c>
      <c r="H10" s="31"/>
      <c r="I10" s="30"/>
      <c r="J10" s="68"/>
    </row>
    <row r="11" spans="1:10" x14ac:dyDescent="0.2">
      <c r="A11" s="68"/>
      <c r="B11" s="9"/>
      <c r="C11" s="63" t="s">
        <v>30</v>
      </c>
      <c r="D11" s="3">
        <v>1</v>
      </c>
      <c r="E11" s="3" t="s">
        <v>8</v>
      </c>
      <c r="F11" s="28">
        <v>0</v>
      </c>
      <c r="G11" s="29">
        <f t="shared" ref="G11" si="3">PRODUCT(D11,F11)</f>
        <v>0</v>
      </c>
      <c r="H11" s="31"/>
      <c r="I11" s="30"/>
      <c r="J11" s="68"/>
    </row>
    <row r="12" spans="1:10" x14ac:dyDescent="0.2">
      <c r="A12" s="68"/>
      <c r="B12" s="9"/>
      <c r="C12" s="63" t="s">
        <v>20</v>
      </c>
      <c r="D12" s="3">
        <v>1</v>
      </c>
      <c r="E12" s="3" t="s">
        <v>8</v>
      </c>
      <c r="F12" s="28">
        <v>0</v>
      </c>
      <c r="G12" s="29">
        <f t="shared" si="0"/>
        <v>0</v>
      </c>
      <c r="H12" s="31"/>
      <c r="I12" s="30"/>
      <c r="J12" s="68"/>
    </row>
    <row r="13" spans="1:10" x14ac:dyDescent="0.2">
      <c r="A13" s="68"/>
      <c r="B13" s="9"/>
      <c r="C13" s="63" t="s">
        <v>26</v>
      </c>
      <c r="D13" s="3">
        <v>1</v>
      </c>
      <c r="E13" s="3" t="s">
        <v>8</v>
      </c>
      <c r="F13" s="28">
        <v>0</v>
      </c>
      <c r="G13" s="29">
        <f t="shared" si="0"/>
        <v>0</v>
      </c>
      <c r="H13" s="29"/>
      <c r="I13" s="30"/>
      <c r="J13" s="68"/>
    </row>
    <row r="14" spans="1:10" x14ac:dyDescent="0.2">
      <c r="A14" s="68"/>
      <c r="B14" s="9"/>
      <c r="C14" s="63" t="s">
        <v>34</v>
      </c>
      <c r="D14" s="3">
        <v>1</v>
      </c>
      <c r="E14" s="3" t="s">
        <v>8</v>
      </c>
      <c r="F14" s="28">
        <v>0</v>
      </c>
      <c r="G14" s="29">
        <f t="shared" si="0"/>
        <v>0</v>
      </c>
      <c r="H14" s="31"/>
      <c r="I14" s="30"/>
      <c r="J14" s="68"/>
    </row>
    <row r="15" spans="1:10" x14ac:dyDescent="0.2">
      <c r="A15" s="68"/>
      <c r="B15" s="9"/>
      <c r="C15" s="63" t="s">
        <v>33</v>
      </c>
      <c r="D15" s="3">
        <v>1</v>
      </c>
      <c r="E15" s="3" t="s">
        <v>8</v>
      </c>
      <c r="F15" s="28">
        <v>0</v>
      </c>
      <c r="G15" s="29">
        <f t="shared" ref="G15" si="4">PRODUCT(D15,F15)</f>
        <v>0</v>
      </c>
      <c r="H15" s="31"/>
      <c r="I15" s="30"/>
      <c r="J15" s="68"/>
    </row>
    <row r="16" spans="1:10" ht="12.75" customHeight="1" x14ac:dyDescent="0.2">
      <c r="A16" s="68"/>
      <c r="B16" s="9"/>
      <c r="C16" s="64" t="s">
        <v>40</v>
      </c>
      <c r="D16" s="3">
        <v>1</v>
      </c>
      <c r="E16" s="3" t="s">
        <v>8</v>
      </c>
      <c r="F16" s="28">
        <v>0</v>
      </c>
      <c r="G16" s="29">
        <f t="shared" si="0"/>
        <v>0</v>
      </c>
      <c r="H16" s="31"/>
      <c r="I16" s="30"/>
      <c r="J16" s="68"/>
    </row>
    <row r="17" spans="1:11" ht="12.75" customHeight="1" thickBot="1" x14ac:dyDescent="0.25">
      <c r="A17" s="68"/>
      <c r="B17" s="9"/>
      <c r="C17" s="63" t="s">
        <v>32</v>
      </c>
      <c r="D17" s="3">
        <v>0.5</v>
      </c>
      <c r="E17" s="52" t="s">
        <v>9</v>
      </c>
      <c r="F17" s="28">
        <v>0</v>
      </c>
      <c r="G17" s="29">
        <f t="shared" ref="G17" si="5">PRODUCT(D17,F17)</f>
        <v>0</v>
      </c>
      <c r="H17" s="31"/>
      <c r="I17" s="30"/>
      <c r="J17" s="68"/>
    </row>
    <row r="18" spans="1:11" ht="13.5" thickBot="1" x14ac:dyDescent="0.25">
      <c r="A18" s="68"/>
      <c r="B18" s="10"/>
      <c r="C18" s="63" t="s">
        <v>27</v>
      </c>
      <c r="D18" s="3">
        <v>0.5</v>
      </c>
      <c r="E18" s="52" t="s">
        <v>9</v>
      </c>
      <c r="F18" s="28">
        <v>0</v>
      </c>
      <c r="G18" s="29">
        <f t="shared" ref="G18" si="6">PRODUCT(D18,F18)</f>
        <v>0</v>
      </c>
      <c r="H18" s="34">
        <v>0</v>
      </c>
      <c r="I18" s="35">
        <f>SUM(G8:G18,H18)</f>
        <v>0</v>
      </c>
      <c r="J18" s="68"/>
      <c r="K18" s="48">
        <f>SUM(G8:G18)</f>
        <v>0</v>
      </c>
    </row>
    <row r="19" spans="1:11" ht="13.5" thickBot="1" x14ac:dyDescent="0.25">
      <c r="A19" s="68"/>
      <c r="B19" s="11"/>
      <c r="C19" s="12"/>
      <c r="D19" s="13"/>
      <c r="E19" s="13"/>
      <c r="F19" s="36"/>
      <c r="G19" s="37"/>
      <c r="H19" s="36"/>
      <c r="I19" s="38"/>
      <c r="J19" s="68"/>
    </row>
    <row r="20" spans="1:11" x14ac:dyDescent="0.2">
      <c r="A20" s="68"/>
      <c r="B20" s="14">
        <v>2</v>
      </c>
      <c r="C20" s="15" t="s">
        <v>23</v>
      </c>
      <c r="D20" s="8"/>
      <c r="E20" s="8"/>
      <c r="F20" s="26"/>
      <c r="G20" s="26"/>
      <c r="H20" s="26"/>
      <c r="I20" s="39"/>
      <c r="J20" s="68"/>
    </row>
    <row r="21" spans="1:11" x14ac:dyDescent="0.2">
      <c r="A21" s="68"/>
      <c r="B21" s="10"/>
      <c r="C21" s="63" t="s">
        <v>31</v>
      </c>
      <c r="D21" s="3">
        <v>1</v>
      </c>
      <c r="E21" s="3" t="s">
        <v>8</v>
      </c>
      <c r="F21" s="28">
        <v>0</v>
      </c>
      <c r="G21" s="29">
        <f t="shared" ref="G21:G26" si="7">PRODUCT(D21,F21)</f>
        <v>0</v>
      </c>
      <c r="H21" s="32"/>
      <c r="I21" s="30"/>
      <c r="J21" s="68"/>
    </row>
    <row r="22" spans="1:11" x14ac:dyDescent="0.2">
      <c r="A22" s="68"/>
      <c r="B22" s="9"/>
      <c r="C22" s="63" t="s">
        <v>32</v>
      </c>
      <c r="D22" s="3">
        <v>1.5</v>
      </c>
      <c r="E22" s="52" t="s">
        <v>9</v>
      </c>
      <c r="F22" s="28">
        <v>0</v>
      </c>
      <c r="G22" s="29">
        <f t="shared" si="7"/>
        <v>0</v>
      </c>
      <c r="H22" s="29"/>
      <c r="I22" s="30"/>
      <c r="J22" s="68"/>
    </row>
    <row r="23" spans="1:11" x14ac:dyDescent="0.2">
      <c r="A23" s="68"/>
      <c r="B23" s="10"/>
      <c r="C23" s="64" t="s">
        <v>41</v>
      </c>
      <c r="D23" s="3">
        <v>1</v>
      </c>
      <c r="E23" s="3" t="s">
        <v>8</v>
      </c>
      <c r="F23" s="28">
        <v>0</v>
      </c>
      <c r="G23" s="29">
        <f t="shared" ref="G23:G25" si="8">PRODUCT(D23,F23)</f>
        <v>0</v>
      </c>
      <c r="H23" s="32"/>
      <c r="I23" s="40"/>
      <c r="J23" s="68"/>
    </row>
    <row r="24" spans="1:11" x14ac:dyDescent="0.2">
      <c r="A24" s="68"/>
      <c r="B24" s="10"/>
      <c r="C24" s="63" t="s">
        <v>34</v>
      </c>
      <c r="D24" s="3">
        <v>1</v>
      </c>
      <c r="E24" s="3" t="s">
        <v>8</v>
      </c>
      <c r="F24" s="28">
        <v>0</v>
      </c>
      <c r="G24" s="29">
        <f t="shared" si="8"/>
        <v>0</v>
      </c>
      <c r="H24" s="32"/>
      <c r="I24" s="40"/>
      <c r="J24" s="68"/>
    </row>
    <row r="25" spans="1:11" ht="13.5" thickBot="1" x14ac:dyDescent="0.25">
      <c r="A25" s="68"/>
      <c r="B25" s="10"/>
      <c r="C25" s="63" t="s">
        <v>38</v>
      </c>
      <c r="D25" s="3">
        <v>2</v>
      </c>
      <c r="E25" s="52" t="s">
        <v>8</v>
      </c>
      <c r="F25" s="28">
        <v>0</v>
      </c>
      <c r="G25" s="29">
        <f t="shared" si="8"/>
        <v>0</v>
      </c>
      <c r="H25" s="55"/>
      <c r="I25" s="65"/>
      <c r="J25" s="68"/>
    </row>
    <row r="26" spans="1:11" ht="13.5" thickBot="1" x14ac:dyDescent="0.25">
      <c r="A26" s="68"/>
      <c r="B26" s="9"/>
      <c r="C26" s="63" t="s">
        <v>37</v>
      </c>
      <c r="D26" s="3">
        <v>2</v>
      </c>
      <c r="E26" s="3" t="s">
        <v>8</v>
      </c>
      <c r="F26" s="28">
        <v>0</v>
      </c>
      <c r="G26" s="29">
        <f t="shared" si="7"/>
        <v>0</v>
      </c>
      <c r="H26" s="41">
        <v>0</v>
      </c>
      <c r="I26" s="35">
        <f>SUM(G21:G26)+H26</f>
        <v>0</v>
      </c>
      <c r="J26" s="68"/>
      <c r="K26" s="48">
        <f>SUM(G21:G26)</f>
        <v>0</v>
      </c>
    </row>
    <row r="27" spans="1:11" ht="13.5" thickBot="1" x14ac:dyDescent="0.25">
      <c r="A27" s="68"/>
      <c r="B27" s="11"/>
      <c r="C27" s="16"/>
      <c r="D27" s="13"/>
      <c r="E27" s="13"/>
      <c r="F27" s="36"/>
      <c r="G27" s="37"/>
      <c r="H27" s="36"/>
      <c r="I27" s="38"/>
      <c r="J27" s="68"/>
    </row>
    <row r="28" spans="1:11" x14ac:dyDescent="0.2">
      <c r="A28" s="68"/>
      <c r="B28" s="14">
        <v>3</v>
      </c>
      <c r="C28" s="15" t="s">
        <v>19</v>
      </c>
      <c r="D28" s="8"/>
      <c r="E28" s="8"/>
      <c r="F28" s="26"/>
      <c r="G28" s="26"/>
      <c r="H28" s="26"/>
      <c r="I28" s="39"/>
      <c r="J28" s="68"/>
    </row>
    <row r="29" spans="1:11" x14ac:dyDescent="0.2">
      <c r="A29" s="68"/>
      <c r="B29" s="60"/>
      <c r="C29" s="62" t="s">
        <v>24</v>
      </c>
      <c r="D29" s="2">
        <v>1</v>
      </c>
      <c r="E29" s="2" t="s">
        <v>8</v>
      </c>
      <c r="F29" s="28">
        <v>0</v>
      </c>
      <c r="G29" s="29">
        <f t="shared" ref="G29:G36" si="9">D29*F29</f>
        <v>0</v>
      </c>
      <c r="H29" s="31"/>
      <c r="I29" s="40"/>
      <c r="J29" s="68"/>
    </row>
    <row r="30" spans="1:11" x14ac:dyDescent="0.2">
      <c r="A30" s="68"/>
      <c r="B30" s="60"/>
      <c r="C30" s="62" t="s">
        <v>25</v>
      </c>
      <c r="D30" s="2">
        <v>1</v>
      </c>
      <c r="E30" s="2" t="s">
        <v>8</v>
      </c>
      <c r="F30" s="28">
        <v>0</v>
      </c>
      <c r="G30" s="29">
        <f t="shared" si="9"/>
        <v>0</v>
      </c>
      <c r="H30" s="31"/>
      <c r="I30" s="40"/>
      <c r="J30" s="68"/>
    </row>
    <row r="31" spans="1:11" x14ac:dyDescent="0.2">
      <c r="A31" s="68"/>
      <c r="B31" s="60"/>
      <c r="C31" s="62" t="s">
        <v>35</v>
      </c>
      <c r="D31" s="2">
        <v>1</v>
      </c>
      <c r="E31" s="2" t="s">
        <v>8</v>
      </c>
      <c r="F31" s="28">
        <v>0</v>
      </c>
      <c r="G31" s="29">
        <f t="shared" si="9"/>
        <v>0</v>
      </c>
      <c r="H31" s="31"/>
      <c r="I31" s="40"/>
      <c r="J31" s="68"/>
    </row>
    <row r="32" spans="1:11" x14ac:dyDescent="0.2">
      <c r="A32" s="68"/>
      <c r="B32" s="60"/>
      <c r="C32" s="62" t="s">
        <v>36</v>
      </c>
      <c r="D32" s="2">
        <v>2</v>
      </c>
      <c r="E32" s="2" t="s">
        <v>8</v>
      </c>
      <c r="F32" s="28">
        <v>0</v>
      </c>
      <c r="G32" s="29">
        <f t="shared" si="9"/>
        <v>0</v>
      </c>
      <c r="H32" s="31"/>
      <c r="I32" s="40"/>
      <c r="J32" s="68"/>
    </row>
    <row r="33" spans="1:11" x14ac:dyDescent="0.2">
      <c r="A33" s="68"/>
      <c r="B33" s="60"/>
      <c r="C33" s="63" t="s">
        <v>39</v>
      </c>
      <c r="D33" s="2">
        <v>2</v>
      </c>
      <c r="E33" s="61" t="s">
        <v>8</v>
      </c>
      <c r="F33" s="28">
        <v>0</v>
      </c>
      <c r="G33" s="29">
        <f t="shared" si="9"/>
        <v>0</v>
      </c>
      <c r="H33" s="31"/>
      <c r="I33" s="40"/>
      <c r="J33" s="68"/>
    </row>
    <row r="34" spans="1:11" x14ac:dyDescent="0.2">
      <c r="A34" s="68"/>
      <c r="B34" s="9"/>
      <c r="C34" s="62" t="s">
        <v>10</v>
      </c>
      <c r="D34" s="3">
        <v>5</v>
      </c>
      <c r="E34" s="3" t="s">
        <v>14</v>
      </c>
      <c r="F34" s="28">
        <v>0</v>
      </c>
      <c r="G34" s="29">
        <f t="shared" si="9"/>
        <v>0</v>
      </c>
      <c r="H34" s="29"/>
      <c r="I34" s="30"/>
      <c r="J34" s="68"/>
    </row>
    <row r="35" spans="1:11" ht="13.5" thickBot="1" x14ac:dyDescent="0.25">
      <c r="A35" s="68"/>
      <c r="B35" s="57"/>
      <c r="C35" s="66" t="s">
        <v>11</v>
      </c>
      <c r="D35" s="2">
        <v>10</v>
      </c>
      <c r="E35" s="2" t="s">
        <v>14</v>
      </c>
      <c r="F35" s="42">
        <v>0</v>
      </c>
      <c r="G35" s="29">
        <f t="shared" si="9"/>
        <v>0</v>
      </c>
      <c r="H35" s="31"/>
      <c r="I35" s="40"/>
      <c r="J35" s="68"/>
    </row>
    <row r="36" spans="1:11" ht="13.5" thickBot="1" x14ac:dyDescent="0.25">
      <c r="A36" s="68"/>
      <c r="B36" s="9"/>
      <c r="C36" s="63" t="s">
        <v>12</v>
      </c>
      <c r="D36" s="3">
        <v>8</v>
      </c>
      <c r="E36" s="3" t="s">
        <v>15</v>
      </c>
      <c r="F36" s="28">
        <v>0</v>
      </c>
      <c r="G36" s="43">
        <f t="shared" si="9"/>
        <v>0</v>
      </c>
      <c r="H36" s="41">
        <v>0</v>
      </c>
      <c r="I36" s="35">
        <f>SUM(G31:G36)+H36</f>
        <v>0</v>
      </c>
      <c r="J36" s="68"/>
      <c r="K36" s="48">
        <f>SUM(G31:G36)</f>
        <v>0</v>
      </c>
    </row>
    <row r="37" spans="1:11" ht="13.5" thickBot="1" x14ac:dyDescent="0.25">
      <c r="A37" s="68"/>
      <c r="B37" s="58"/>
      <c r="C37" s="67" t="s">
        <v>13</v>
      </c>
      <c r="D37" s="18">
        <v>3</v>
      </c>
      <c r="E37" s="17" t="s">
        <v>16</v>
      </c>
      <c r="F37" s="44"/>
      <c r="G37" s="45">
        <f>SUM(G8:G36)*D37/100</f>
        <v>0</v>
      </c>
      <c r="H37" s="46"/>
      <c r="I37" s="33"/>
      <c r="J37" s="68"/>
    </row>
    <row r="38" spans="1:11" ht="13.5" thickBot="1" x14ac:dyDescent="0.25">
      <c r="A38" s="4"/>
      <c r="B38" s="10"/>
      <c r="C38" s="54"/>
      <c r="D38" s="53"/>
      <c r="E38" s="1"/>
      <c r="F38" s="55"/>
      <c r="G38" s="59"/>
      <c r="H38" s="56"/>
      <c r="I38" s="38"/>
      <c r="J38" s="4"/>
    </row>
    <row r="39" spans="1:11" ht="13.5" thickBot="1" x14ac:dyDescent="0.25">
      <c r="A39" s="4"/>
      <c r="B39" s="19"/>
      <c r="C39" s="20" t="s">
        <v>17</v>
      </c>
      <c r="D39" s="21"/>
      <c r="E39" s="21"/>
      <c r="F39" s="23"/>
      <c r="G39" s="23"/>
      <c r="H39" s="47"/>
      <c r="I39" s="49">
        <f>I18+I26+I36+G37</f>
        <v>0</v>
      </c>
      <c r="J39" s="4"/>
    </row>
    <row r="40" spans="1:11" ht="12.75" customHeight="1" x14ac:dyDescent="0.2"/>
  </sheetData>
  <mergeCells count="4">
    <mergeCell ref="A3:A37"/>
    <mergeCell ref="B3:I3"/>
    <mergeCell ref="J3:J37"/>
    <mergeCell ref="B5:I5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88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projekce vzduchotechniky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Paseka</dc:creator>
  <cp:lastModifiedBy>Klímová Radka</cp:lastModifiedBy>
  <cp:lastPrinted>2025-05-02T08:09:03Z</cp:lastPrinted>
  <dcterms:created xsi:type="dcterms:W3CDTF">2008-03-29T10:40:09Z</dcterms:created>
  <dcterms:modified xsi:type="dcterms:W3CDTF">2025-09-01T09:00:02Z</dcterms:modified>
</cp:coreProperties>
</file>